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2012"/>
  </bookViews>
  <sheets>
    <sheet name="Приложение № 2" sheetId="2" r:id="rId1"/>
  </sheets>
  <definedNames>
    <definedName name="_xlnm.Print_Titles" localSheetId="0">'Приложение № 2'!$5:$6</definedName>
  </definedNames>
  <calcPr calcId="145621" fullPrecision="0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K16" i="2"/>
  <c r="L16" i="2"/>
  <c r="M16" i="2"/>
  <c r="N16" i="2"/>
  <c r="O16" i="2"/>
  <c r="P16" i="2"/>
  <c r="D16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D10" i="2"/>
  <c r="E8" i="2"/>
  <c r="F8" i="2"/>
  <c r="G8" i="2"/>
  <c r="H8" i="2"/>
  <c r="I8" i="2"/>
  <c r="J8" i="2"/>
  <c r="K8" i="2"/>
  <c r="L8" i="2"/>
  <c r="M8" i="2"/>
  <c r="N8" i="2"/>
  <c r="O8" i="2"/>
  <c r="P8" i="2"/>
  <c r="Q8" i="2"/>
  <c r="D8" i="2"/>
  <c r="R15" i="2"/>
  <c r="R14" i="2"/>
  <c r="R13" i="2"/>
  <c r="R12" i="2"/>
  <c r="R9" i="2"/>
  <c r="R10" i="2" s="1"/>
  <c r="R11" i="2"/>
  <c r="R16" i="2" l="1"/>
  <c r="R7" i="2"/>
  <c r="R8" i="2" s="1"/>
</calcChain>
</file>

<file path=xl/sharedStrings.xml><?xml version="1.0" encoding="utf-8"?>
<sst xmlns="http://schemas.openxmlformats.org/spreadsheetml/2006/main" count="47" uniqueCount="40">
  <si>
    <t>Наименование работы</t>
  </si>
  <si>
    <t>№ п/п</t>
  </si>
  <si>
    <t>1.1.</t>
  </si>
  <si>
    <t>1.</t>
  </si>
  <si>
    <t>ИТОГО:</t>
  </si>
  <si>
    <t>__________________</t>
  </si>
  <si>
    <t>Объем работы</t>
  </si>
  <si>
    <t>Проведение прикладных научных исследований</t>
  </si>
  <si>
    <t>2.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</si>
  <si>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</si>
  <si>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</si>
  <si>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</si>
  <si>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</si>
  <si>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</si>
  <si>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</si>
  <si>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</si>
  <si>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</si>
  <si>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</si>
  <si>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</si>
  <si>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</si>
  <si>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</si>
  <si>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</si>
  <si>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</si>
  <si>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</si>
  <si>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</si>
  <si>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3.</t>
  </si>
  <si>
    <t>Проведение экспертизы научных, научно-технических программ и проектов, инновационных проектов по фундаментальным, прикладным научным исследованиям, экспериментальным разработкам</t>
  </si>
  <si>
    <t>Обеспечение мероприятий по расследованию причин аварий, нарушений, инцидентов и чрезвычайных ситуаций техногенного характера и ликвидации их последствий</t>
  </si>
  <si>
    <t>4.</t>
  </si>
  <si>
    <t>Работы по осуществлению технических, лабораторных и иных измерений в части обеспечения контрольно-надзорных мероприятий в установленной сфере деятельности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</si>
  <si>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"Научно-технический центр "Энергобезопасность", на 2018 год</t>
  </si>
  <si>
    <t>Разработка критериев и принципов функционирования динамических моделей установления (пересмотра) классификаций гидротехнических сооружений на объектах электроэнергетики, промышленности и водохозяйственного назначения для целей контрольно-надзорной деятельности</t>
  </si>
  <si>
    <t>Исследование допустимых (приемлемых) рисков аварий на оборудовании и электрических сетях, важных для безопасности объектов электроэнергетики, с целью управления авариями для предупреждения системных аварий в электроэнергетических системах Российской Федерации</t>
  </si>
  <si>
    <t>Разработка научно-обоснованных предложений и научно-техническое сопровождение в целях подготовки к утверждению и внедрению нормативных правовых актов в области безопасности ГТС и безопасности в электроэнергетике</t>
  </si>
  <si>
    <t>4.1.</t>
  </si>
  <si>
    <t>4.2.</t>
  </si>
  <si>
    <t>4.3.</t>
  </si>
  <si>
    <t>Проведение экспертиз законодательных и иных нормативных правовых актов в области электроэнергетики и гидротехнических сооружений; подготовка предложений по их доработке</t>
  </si>
  <si>
    <t>2.1.</t>
  </si>
  <si>
    <t>Подготовка научно-обоснованных заключений по актам расследования причин аварий на объектах электроэнергетики и гидротехнических сооружений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</si>
</sst>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wrapText="1"/>
    </xf>
    <xf numFmtId="49" fontId="4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3" xfId="2"/>
    <cellStyle name="Обычный 6 3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3"/>
  <sheetViews>
    <sheetView tabSelected="1" zoomScale="85" zoomScaleNormal="85" workbookViewId="0">
      <selection activeCell="B5" sqref="B5"/>
    </sheetView>
  </sheetViews>
  <sheetFormatPr defaultColWidth="9.109375" defaultRowHeight="15.6" x14ac:dyDescent="0.3"/>
  <cols>
    <col min="1" max="1" width="7" style="1" bestFit="1" customWidth="1"/>
    <col min="2" max="2" width="36.88671875" style="1" customWidth="1"/>
    <col min="3" max="3" width="8.6640625" style="1" customWidth="1"/>
    <col min="4" max="4" width="14.88671875" style="2" bestFit="1" customWidth="1"/>
    <col min="5" max="5" width="13.6640625" style="2" bestFit="1" customWidth="1"/>
    <col min="6" max="7" width="16.33203125" style="2" bestFit="1" customWidth="1"/>
    <col min="8" max="8" width="18.6640625" style="2" customWidth="1"/>
    <col min="9" max="11" width="10.6640625" style="2" customWidth="1"/>
    <col min="12" max="12" width="22.44140625" style="2" bestFit="1" customWidth="1"/>
    <col min="13" max="13" width="15.88671875" style="2" bestFit="1" customWidth="1"/>
    <col min="14" max="17" width="10.6640625" style="2" customWidth="1"/>
    <col min="18" max="18" width="14.88671875" style="2" bestFit="1" customWidth="1"/>
    <col min="19" max="16384" width="9.109375" style="1"/>
  </cols>
  <sheetData>
    <row r="1" spans="1:18" ht="11.25" customHeight="1" x14ac:dyDescent="0.3"/>
    <row r="2" spans="1:18" ht="32.25" customHeigh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2.75" customHeight="1" x14ac:dyDescent="0.3"/>
    <row r="4" spans="1:18" ht="12.75" customHeight="1" x14ac:dyDescent="0.3">
      <c r="Q4" s="3"/>
      <c r="R4" s="3"/>
    </row>
    <row r="5" spans="1:18" ht="393" x14ac:dyDescent="0.3">
      <c r="A5" s="4" t="s">
        <v>1</v>
      </c>
      <c r="B5" s="4" t="s">
        <v>0</v>
      </c>
      <c r="C5" s="5" t="s">
        <v>6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5" t="s">
        <v>22</v>
      </c>
      <c r="Q5" s="5" t="s">
        <v>23</v>
      </c>
      <c r="R5" s="5" t="s">
        <v>24</v>
      </c>
    </row>
    <row r="6" spans="1:18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</row>
    <row r="7" spans="1:18" ht="76.5" x14ac:dyDescent="0.25">
      <c r="A7" s="8" t="s">
        <v>3</v>
      </c>
      <c r="B7" s="11" t="s">
        <v>26</v>
      </c>
      <c r="C7" s="12">
        <v>1</v>
      </c>
      <c r="D7" s="7">
        <v>241.9</v>
      </c>
      <c r="E7" s="7">
        <v>73.099999999999994</v>
      </c>
      <c r="F7" s="7">
        <v>103.7</v>
      </c>
      <c r="G7" s="7">
        <v>31.3</v>
      </c>
      <c r="H7" s="7">
        <v>10</v>
      </c>
      <c r="I7" s="7">
        <v>10</v>
      </c>
      <c r="J7" s="7">
        <v>0</v>
      </c>
      <c r="K7" s="7">
        <v>0</v>
      </c>
      <c r="L7" s="7">
        <v>0</v>
      </c>
      <c r="M7" s="7">
        <v>0</v>
      </c>
      <c r="N7" s="7">
        <v>10</v>
      </c>
      <c r="O7" s="7">
        <v>10</v>
      </c>
      <c r="P7" s="7">
        <v>10</v>
      </c>
      <c r="Q7" s="7" t="s">
        <v>9</v>
      </c>
      <c r="R7" s="7">
        <f>SUM(D7:P7)</f>
        <v>500</v>
      </c>
    </row>
    <row r="8" spans="1:18" ht="63.75" x14ac:dyDescent="0.25">
      <c r="A8" s="8" t="s">
        <v>2</v>
      </c>
      <c r="B8" s="11" t="s">
        <v>37</v>
      </c>
      <c r="C8" s="12">
        <v>1</v>
      </c>
      <c r="D8" s="7">
        <f>D7</f>
        <v>241.9</v>
      </c>
      <c r="E8" s="7">
        <f t="shared" ref="E8:R8" si="0">E7</f>
        <v>73.099999999999994</v>
      </c>
      <c r="F8" s="7">
        <f t="shared" si="0"/>
        <v>103.7</v>
      </c>
      <c r="G8" s="7">
        <f t="shared" si="0"/>
        <v>31.3</v>
      </c>
      <c r="H8" s="7">
        <f t="shared" si="0"/>
        <v>10</v>
      </c>
      <c r="I8" s="7">
        <f t="shared" si="0"/>
        <v>10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10</v>
      </c>
      <c r="O8" s="7">
        <f t="shared" si="0"/>
        <v>10</v>
      </c>
      <c r="P8" s="7">
        <f t="shared" si="0"/>
        <v>10</v>
      </c>
      <c r="Q8" s="7" t="str">
        <f t="shared" si="0"/>
        <v>Х</v>
      </c>
      <c r="R8" s="7">
        <f t="shared" si="0"/>
        <v>500</v>
      </c>
    </row>
    <row r="9" spans="1:18" ht="66" x14ac:dyDescent="0.3">
      <c r="A9" s="8" t="s">
        <v>8</v>
      </c>
      <c r="B9" s="11" t="s">
        <v>27</v>
      </c>
      <c r="C9" s="12">
        <v>1</v>
      </c>
      <c r="D9" s="7">
        <v>629</v>
      </c>
      <c r="E9" s="7">
        <v>190</v>
      </c>
      <c r="F9" s="7">
        <v>269.60000000000002</v>
      </c>
      <c r="G9" s="7">
        <v>81.400000000000006</v>
      </c>
      <c r="H9" s="7">
        <v>40</v>
      </c>
      <c r="I9" s="7">
        <v>10</v>
      </c>
      <c r="J9" s="7">
        <v>0</v>
      </c>
      <c r="K9" s="7">
        <v>0</v>
      </c>
      <c r="L9" s="7">
        <v>0</v>
      </c>
      <c r="M9" s="7">
        <v>0</v>
      </c>
      <c r="N9" s="7">
        <v>20</v>
      </c>
      <c r="O9" s="7">
        <v>20</v>
      </c>
      <c r="P9" s="7">
        <v>40</v>
      </c>
      <c r="Q9" s="7" t="s">
        <v>9</v>
      </c>
      <c r="R9" s="7">
        <f>SUM(D9:P9)</f>
        <v>1300</v>
      </c>
    </row>
    <row r="10" spans="1:18" ht="52.8" x14ac:dyDescent="0.3">
      <c r="A10" s="8" t="s">
        <v>38</v>
      </c>
      <c r="B10" s="11" t="s">
        <v>39</v>
      </c>
      <c r="C10" s="12">
        <v>1</v>
      </c>
      <c r="D10" s="7">
        <f>D9</f>
        <v>629</v>
      </c>
      <c r="E10" s="7">
        <f t="shared" ref="E10:R10" si="1">E9</f>
        <v>190</v>
      </c>
      <c r="F10" s="7">
        <f t="shared" si="1"/>
        <v>269.60000000000002</v>
      </c>
      <c r="G10" s="7">
        <f t="shared" si="1"/>
        <v>81.400000000000006</v>
      </c>
      <c r="H10" s="7">
        <f t="shared" si="1"/>
        <v>40</v>
      </c>
      <c r="I10" s="7">
        <f t="shared" si="1"/>
        <v>10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1"/>
        <v>20</v>
      </c>
      <c r="O10" s="7">
        <f t="shared" si="1"/>
        <v>20</v>
      </c>
      <c r="P10" s="7">
        <f t="shared" si="1"/>
        <v>40</v>
      </c>
      <c r="Q10" s="7" t="str">
        <f t="shared" si="1"/>
        <v>Х</v>
      </c>
      <c r="R10" s="7">
        <f t="shared" si="1"/>
        <v>1300</v>
      </c>
    </row>
    <row r="11" spans="1:18" ht="66" x14ac:dyDescent="0.3">
      <c r="A11" s="8" t="s">
        <v>25</v>
      </c>
      <c r="B11" s="11" t="s">
        <v>29</v>
      </c>
      <c r="C11" s="12">
        <v>2621</v>
      </c>
      <c r="D11" s="7">
        <v>2559.4</v>
      </c>
      <c r="E11" s="7">
        <v>772.9</v>
      </c>
      <c r="F11" s="7">
        <v>1096.9000000000001</v>
      </c>
      <c r="G11" s="7">
        <v>331.3</v>
      </c>
      <c r="H11" s="7">
        <v>150</v>
      </c>
      <c r="I11" s="7">
        <v>110</v>
      </c>
      <c r="J11" s="7">
        <v>0</v>
      </c>
      <c r="K11" s="7">
        <v>0</v>
      </c>
      <c r="L11" s="7">
        <v>0</v>
      </c>
      <c r="M11" s="7">
        <v>0</v>
      </c>
      <c r="N11" s="7">
        <v>50</v>
      </c>
      <c r="O11" s="7">
        <v>25</v>
      </c>
      <c r="P11" s="7">
        <v>144.5</v>
      </c>
      <c r="Q11" s="7" t="s">
        <v>9</v>
      </c>
      <c r="R11" s="7">
        <f>SUM(D11:P11)</f>
        <v>5240</v>
      </c>
    </row>
    <row r="12" spans="1:18" ht="26.4" x14ac:dyDescent="0.3">
      <c r="A12" s="8" t="s">
        <v>28</v>
      </c>
      <c r="B12" s="11" t="s">
        <v>7</v>
      </c>
      <c r="C12" s="12">
        <v>3</v>
      </c>
      <c r="D12" s="7">
        <v>2032.3</v>
      </c>
      <c r="E12" s="7">
        <v>613.79999999999995</v>
      </c>
      <c r="F12" s="7">
        <v>871</v>
      </c>
      <c r="G12" s="7">
        <v>263</v>
      </c>
      <c r="H12" s="7">
        <v>15</v>
      </c>
      <c r="I12" s="7">
        <v>15</v>
      </c>
      <c r="J12" s="7">
        <v>0</v>
      </c>
      <c r="K12" s="7">
        <v>0</v>
      </c>
      <c r="L12" s="7">
        <v>0</v>
      </c>
      <c r="M12" s="7">
        <v>0</v>
      </c>
      <c r="N12" s="7">
        <v>50</v>
      </c>
      <c r="O12" s="7">
        <v>45</v>
      </c>
      <c r="P12" s="7">
        <v>295</v>
      </c>
      <c r="Q12" s="7" t="s">
        <v>9</v>
      </c>
      <c r="R12" s="7">
        <f>SUM(D12:P12)</f>
        <v>4200.1000000000004</v>
      </c>
    </row>
    <row r="13" spans="1:18" ht="92.4" x14ac:dyDescent="0.3">
      <c r="A13" s="13" t="s">
        <v>34</v>
      </c>
      <c r="B13" s="11" t="s">
        <v>31</v>
      </c>
      <c r="C13" s="12">
        <v>1</v>
      </c>
      <c r="D13" s="7">
        <v>677.4</v>
      </c>
      <c r="E13" s="7">
        <v>204.6</v>
      </c>
      <c r="F13" s="7">
        <v>290.3</v>
      </c>
      <c r="G13" s="7">
        <v>87.7</v>
      </c>
      <c r="H13" s="7">
        <v>5</v>
      </c>
      <c r="I13" s="7">
        <v>5</v>
      </c>
      <c r="J13" s="7">
        <v>0</v>
      </c>
      <c r="K13" s="7">
        <v>0</v>
      </c>
      <c r="L13" s="7">
        <v>0</v>
      </c>
      <c r="M13" s="7">
        <v>0</v>
      </c>
      <c r="N13" s="7">
        <v>20</v>
      </c>
      <c r="O13" s="7">
        <v>15</v>
      </c>
      <c r="P13" s="7">
        <v>95</v>
      </c>
      <c r="Q13" s="7" t="s">
        <v>9</v>
      </c>
      <c r="R13" s="7">
        <f>SUM(D13:P13)</f>
        <v>1400</v>
      </c>
    </row>
    <row r="14" spans="1:18" ht="105.6" x14ac:dyDescent="0.3">
      <c r="A14" s="13" t="s">
        <v>35</v>
      </c>
      <c r="B14" s="11" t="s">
        <v>32</v>
      </c>
      <c r="C14" s="12">
        <v>1</v>
      </c>
      <c r="D14" s="7">
        <v>629.1</v>
      </c>
      <c r="E14" s="7">
        <v>190</v>
      </c>
      <c r="F14" s="7">
        <v>269.60000000000002</v>
      </c>
      <c r="G14" s="7">
        <v>81.400000000000006</v>
      </c>
      <c r="H14" s="7">
        <v>5</v>
      </c>
      <c r="I14" s="7">
        <v>5</v>
      </c>
      <c r="J14" s="7">
        <v>0</v>
      </c>
      <c r="K14" s="7">
        <v>0</v>
      </c>
      <c r="L14" s="7">
        <v>0</v>
      </c>
      <c r="M14" s="7">
        <v>0</v>
      </c>
      <c r="N14" s="7">
        <v>15</v>
      </c>
      <c r="O14" s="7">
        <v>15</v>
      </c>
      <c r="P14" s="7">
        <v>90</v>
      </c>
      <c r="Q14" s="7" t="s">
        <v>9</v>
      </c>
      <c r="R14" s="7">
        <f>SUM(D14:P14)</f>
        <v>1300.0999999999999</v>
      </c>
    </row>
    <row r="15" spans="1:18" ht="79.2" x14ac:dyDescent="0.3">
      <c r="A15" s="13" t="s">
        <v>36</v>
      </c>
      <c r="B15" s="11" t="s">
        <v>33</v>
      </c>
      <c r="C15" s="12">
        <v>1</v>
      </c>
      <c r="D15" s="7">
        <v>725.8</v>
      </c>
      <c r="E15" s="7">
        <v>219.2</v>
      </c>
      <c r="F15" s="7">
        <v>311.10000000000002</v>
      </c>
      <c r="G15" s="7">
        <v>93.9</v>
      </c>
      <c r="H15" s="7">
        <v>5</v>
      </c>
      <c r="I15" s="7">
        <v>5</v>
      </c>
      <c r="J15" s="7">
        <v>0</v>
      </c>
      <c r="K15" s="7">
        <v>0</v>
      </c>
      <c r="L15" s="7">
        <v>0</v>
      </c>
      <c r="M15" s="7">
        <v>0</v>
      </c>
      <c r="N15" s="7">
        <v>15</v>
      </c>
      <c r="O15" s="7">
        <v>15</v>
      </c>
      <c r="P15" s="7">
        <v>110</v>
      </c>
      <c r="Q15" s="7" t="s">
        <v>9</v>
      </c>
      <c r="R15" s="7">
        <f>SUM(D15:P15)</f>
        <v>1500</v>
      </c>
    </row>
    <row r="16" spans="1:18" ht="15.75" customHeight="1" x14ac:dyDescent="0.3">
      <c r="A16" s="16" t="s">
        <v>4</v>
      </c>
      <c r="B16" s="16"/>
      <c r="C16" s="4" t="s">
        <v>9</v>
      </c>
      <c r="D16" s="9">
        <f>D7+D9+D11+D12</f>
        <v>5462.6</v>
      </c>
      <c r="E16" s="9">
        <f t="shared" ref="E16:P16" si="2">E7+E9+E11+E12</f>
        <v>1649.8</v>
      </c>
      <c r="F16" s="9">
        <f t="shared" si="2"/>
        <v>2341.1999999999998</v>
      </c>
      <c r="G16" s="9">
        <f t="shared" si="2"/>
        <v>707</v>
      </c>
      <c r="H16" s="9">
        <f t="shared" si="2"/>
        <v>215</v>
      </c>
      <c r="I16" s="9">
        <f t="shared" si="2"/>
        <v>145</v>
      </c>
      <c r="J16" s="9">
        <f t="shared" si="2"/>
        <v>0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9">
        <f t="shared" si="2"/>
        <v>130</v>
      </c>
      <c r="O16" s="9">
        <f t="shared" si="2"/>
        <v>100</v>
      </c>
      <c r="P16" s="9">
        <f t="shared" si="2"/>
        <v>489.5</v>
      </c>
      <c r="Q16" s="7">
        <v>0</v>
      </c>
      <c r="R16" s="7">
        <f>SUM(D16:Q16)</f>
        <v>11240.1</v>
      </c>
    </row>
    <row r="17" spans="1:18" x14ac:dyDescent="0.3">
      <c r="A17" s="6"/>
      <c r="B17" s="6"/>
      <c r="C17" s="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3">
      <c r="A18" s="15" t="s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3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1" spans="1:18" x14ac:dyDescent="0.3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3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3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3">
      <c r="D29" s="1"/>
      <c r="E29" s="1"/>
      <c r="F29" s="1"/>
      <c r="G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3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3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3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3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3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3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3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3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3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3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3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3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3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3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3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3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3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3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3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3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3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3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3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3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3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3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3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3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3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3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3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3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3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3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3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3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3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3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3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3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3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3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3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3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3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3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3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3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3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3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3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3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3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3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3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3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3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3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3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3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3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3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3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3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3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3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3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3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3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3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3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3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3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3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3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3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3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3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3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3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3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3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3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3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3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3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3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3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3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3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3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3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3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3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3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3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3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3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3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3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3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3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3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3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3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3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3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3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3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3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3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3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3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3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3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3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3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3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3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3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3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3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3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3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3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3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3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3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3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3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3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3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3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3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3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3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3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3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3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3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3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3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3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3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3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3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3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3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3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3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3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3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3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3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3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3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3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3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3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3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3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3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3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3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3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3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3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3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3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3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3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3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3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3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3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3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3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3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3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3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3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3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3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3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3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3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3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3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3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3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3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3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3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3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3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3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3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3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3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3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3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3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3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3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3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3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3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3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3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3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3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3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3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3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3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3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3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3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3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3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3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3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3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3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3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3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3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3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3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3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3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3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3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3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3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3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3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3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3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3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3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3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3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3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3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3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3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3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3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3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3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3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3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3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3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3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3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3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3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3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3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3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3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3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3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3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3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3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3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3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3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3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3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3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3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3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3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3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3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3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3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3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3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3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3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3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3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3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3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3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3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3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3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3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3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3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3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3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3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3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3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3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3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3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3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3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3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3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3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3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3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3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3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3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3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3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3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3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3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3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3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3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3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3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3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3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3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3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3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3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3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3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3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3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3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3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3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3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3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3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3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3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3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3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3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3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3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3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3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3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3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3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3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3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3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3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3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3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3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3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3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3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3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3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3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3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3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3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3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3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3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3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3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3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3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3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3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3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3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3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3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3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3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3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3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3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3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3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3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3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3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3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3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3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3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3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3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3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3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3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3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3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3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3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3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3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3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3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3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3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3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3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3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3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3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3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3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3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3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3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3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3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3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3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3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3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3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3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3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3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3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3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3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3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</sheetData>
  <mergeCells count="3">
    <mergeCell ref="A2:R2"/>
    <mergeCell ref="A18:R18"/>
    <mergeCell ref="A16:B16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3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UserRTN</cp:lastModifiedBy>
  <cp:lastPrinted>2018-08-09T08:27:44Z</cp:lastPrinted>
  <dcterms:created xsi:type="dcterms:W3CDTF">2016-06-23T10:56:54Z</dcterms:created>
  <dcterms:modified xsi:type="dcterms:W3CDTF">2018-09-12T10:09:27Z</dcterms:modified>
</cp:coreProperties>
</file>